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quel/Downloads/"/>
    </mc:Choice>
  </mc:AlternateContent>
  <xr:revisionPtr revIDLastSave="0" documentId="8_{8118DC51-4BC2-5244-B359-5A0C431CF368}" xr6:coauthVersionLast="47" xr6:coauthVersionMax="47" xr10:uidLastSave="{00000000-0000-0000-0000-000000000000}"/>
  <bookViews>
    <workbookView xWindow="11900" yWindow="8480" windowWidth="27640" windowHeight="16940" xr2:uid="{B94F0D64-4E77-D249-942F-479FEA710B0D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I13" i="1"/>
  <c r="I10" i="1"/>
  <c r="I3" i="1"/>
  <c r="D37" i="1"/>
  <c r="D34" i="1"/>
  <c r="D32" i="1"/>
  <c r="D24" i="1"/>
  <c r="D22" i="1"/>
  <c r="D19" i="1"/>
  <c r="B21" i="1"/>
  <c r="B20" i="1"/>
  <c r="B19" i="1"/>
  <c r="B17" i="1"/>
  <c r="B16" i="1"/>
  <c r="B15" i="1"/>
  <c r="B14" i="1"/>
  <c r="B13" i="1"/>
  <c r="B12" i="1"/>
  <c r="B11" i="1"/>
  <c r="D9" i="1"/>
  <c r="B10" i="1"/>
  <c r="B7" i="1"/>
  <c r="B6" i="1"/>
  <c r="B5" i="1"/>
  <c r="D4" i="1"/>
  <c r="H2" i="1"/>
  <c r="D3" i="1" l="1"/>
  <c r="D39" i="1" s="1"/>
  <c r="I22" i="1"/>
</calcChain>
</file>

<file path=xl/sharedStrings.xml><?xml version="1.0" encoding="utf-8"?>
<sst xmlns="http://schemas.openxmlformats.org/spreadsheetml/2006/main" count="55" uniqueCount="49">
  <si>
    <t>ACTIU</t>
  </si>
  <si>
    <t>MES</t>
  </si>
  <si>
    <t>ANY</t>
  </si>
  <si>
    <t>Núm.</t>
  </si>
  <si>
    <t>Compte</t>
  </si>
  <si>
    <t>Import</t>
  </si>
  <si>
    <t>IMMOBILITZAT</t>
  </si>
  <si>
    <t>IMMOBILITZAT INTANGIBLE</t>
  </si>
  <si>
    <t>Amort. Acum. Immob. Immaterial</t>
  </si>
  <si>
    <t>IMMOBILITZAT MATERIAL</t>
  </si>
  <si>
    <t>Amort. Acum. Immob. Material</t>
  </si>
  <si>
    <t>EXISTÈNCIES</t>
  </si>
  <si>
    <t>Existències</t>
  </si>
  <si>
    <t>DEUTORS</t>
  </si>
  <si>
    <t>Bestretes a proveïdors</t>
  </si>
  <si>
    <t>Clients</t>
  </si>
  <si>
    <t>Efectes a cobrar</t>
  </si>
  <si>
    <t>Deutors diversos</t>
  </si>
  <si>
    <t>Bestretes remuneracions</t>
  </si>
  <si>
    <t>Hisenda Pública deutora</t>
  </si>
  <si>
    <t>Provisions per insolvències</t>
  </si>
  <si>
    <t>INVERSIONS FINANCERES TEMPORALS</t>
  </si>
  <si>
    <t>Altres inversions financeres temporals</t>
  </si>
  <si>
    <t>COMPTES FINANCERS</t>
  </si>
  <si>
    <t>Comptes corrents amb socis</t>
  </si>
  <si>
    <t>Tresoreria</t>
  </si>
  <si>
    <t>AJUSTAMENTS PER PERIODIFICACIÓ</t>
  </si>
  <si>
    <t>Despeses anticipades</t>
  </si>
  <si>
    <t>SUMA ACTIU</t>
  </si>
  <si>
    <t>PASSIU</t>
  </si>
  <si>
    <t>PATRIMONI NET</t>
  </si>
  <si>
    <t>Capital social</t>
  </si>
  <si>
    <t>Reserves</t>
  </si>
  <si>
    <t>Romanent</t>
  </si>
  <si>
    <t>Resultat negatiu d'exercicis anteriors</t>
  </si>
  <si>
    <t>Pèrdues i guanys</t>
  </si>
  <si>
    <t>Subvencions oficials de capital</t>
  </si>
  <si>
    <t>PASIU NO CORRENT</t>
  </si>
  <si>
    <t>Deutes a llarg termini amb ent. de crèdit</t>
  </si>
  <si>
    <t>Efectes a pagar a llarg termini</t>
  </si>
  <si>
    <t>PASIU CORRENT</t>
  </si>
  <si>
    <t>Proveïdors</t>
  </si>
  <si>
    <t>Creditors</t>
  </si>
  <si>
    <t>Bestretes de clients</t>
  </si>
  <si>
    <t>Remuneracions pendent de pagament</t>
  </si>
  <si>
    <t>Hisenda pública creditora</t>
  </si>
  <si>
    <t>Organismes Seg. Social creditors</t>
  </si>
  <si>
    <t>Deutes a curt amb ent. de crèdit</t>
  </si>
  <si>
    <t>SUMA PASSIU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</si>
</sst>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CCCC"/>
        <bgColor rgb="FF60DFD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DFC6A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vertical="center"/>
    </xf>
    <xf numFmtId="0" fontId="5" fillId="0" borderId="0" xfId="0" applyFont="1"/>
    <xf numFmtId="4" fontId="6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left" vertical="center"/>
    </xf>
    <xf numFmtId="4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left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_economicofinanc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AJUSTAMENTS"/>
      <sheetName val="FULL AUXILIAR"/>
      <sheetName val="CONTROLS"/>
      <sheetName val="DADES"/>
      <sheetName val="Introducció dades"/>
      <sheetName val="INVERSIONS"/>
      <sheetName val="FINANÇAMENT"/>
      <sheetName val="LEASING"/>
      <sheetName val="MERCADERIES"/>
      <sheetName val="PRÉSTECS"/>
      <sheetName val="SERVEIS"/>
      <sheetName val="INGRESSOS _ COMPRES"/>
      <sheetName val="PROMOTORS"/>
      <sheetName val="PERSONAL"/>
      <sheetName val="TRIBUTS"/>
      <sheetName val="VARIABLES"/>
      <sheetName val="TRESORERIA"/>
      <sheetName val="Fiscalitat"/>
      <sheetName val="Pla inversions i finançament"/>
      <sheetName val="Resultats anuals"/>
      <sheetName val="Resultats per mesos"/>
      <sheetName val="Pla de tresoreria"/>
      <sheetName val="Necessitats de finançament"/>
      <sheetName val="Tresoreria per mesos"/>
      <sheetName val="Balanç de situació"/>
      <sheetName val="Càlcul del punt d_equilibri"/>
      <sheetName val="Punt d_equilibri"/>
      <sheetName val="Anàlisi bàsica"/>
      <sheetName val="Anàlisi creuada"/>
      <sheetName val="Ràtio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Propietat industrial (patents i marques)</v>
          </cell>
        </row>
        <row r="10">
          <cell r="A10" t="str">
            <v>Drets de traspàs</v>
          </cell>
        </row>
        <row r="11">
          <cell r="A11" t="str">
            <v>Aplicacions informàtiques</v>
          </cell>
        </row>
        <row r="14">
          <cell r="A14" t="str">
            <v>Terrenys</v>
          </cell>
        </row>
        <row r="15">
          <cell r="A15" t="str">
            <v>Construccions</v>
          </cell>
        </row>
        <row r="16">
          <cell r="A16" t="str">
            <v>Maquinària</v>
          </cell>
        </row>
        <row r="17">
          <cell r="A17" t="str">
            <v>Altres instal·lacions</v>
          </cell>
        </row>
        <row r="18">
          <cell r="A18" t="str">
            <v>Mobiliari</v>
          </cell>
        </row>
        <row r="19">
          <cell r="A19" t="str">
            <v>Equips processos informació</v>
          </cell>
        </row>
        <row r="20">
          <cell r="A20" t="str">
            <v>Elements de transport</v>
          </cell>
        </row>
        <row r="21">
          <cell r="A21" t="str">
            <v>Altre immobilitzat material</v>
          </cell>
        </row>
        <row r="42">
          <cell r="A42" t="str">
            <v>FIANCES I DIPÒSITS A LLARG TERMINI</v>
          </cell>
        </row>
        <row r="43">
          <cell r="A43" t="str">
            <v>Fiances a llarg termini</v>
          </cell>
        </row>
        <row r="44">
          <cell r="A44" t="str">
            <v>Dipòsits a llarg termini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M12" t="str">
            <v>DESEMBRE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CCC0-272C-A942-9841-97CD7B95A8E4}">
  <dimension ref="A1:I40"/>
  <sheetViews>
    <sheetView tabSelected="1" zoomScaleNormal="100" workbookViewId="0">
      <selection sqref="A1:XFD1048576"/>
    </sheetView>
  </sheetViews>
  <sheetFormatPr baseColWidth="10" defaultRowHeight="16" customHeight="1" x14ac:dyDescent="0.15"/>
  <cols>
    <col min="1" max="1" width="4" style="7" customWidth="1"/>
    <col min="2" max="2" width="19.6640625" style="7" customWidth="1"/>
    <col min="3" max="3" width="6.6640625" style="7" customWidth="1"/>
    <col min="4" max="4" width="8.33203125" style="7" customWidth="1"/>
    <col min="5" max="5" width="1.33203125" style="7" customWidth="1"/>
    <col min="6" max="6" width="4.33203125" style="7" customWidth="1"/>
    <col min="7" max="7" width="17.83203125" style="7" customWidth="1"/>
    <col min="8" max="8" width="10.1640625" style="7" customWidth="1"/>
    <col min="9" max="9" width="8.33203125" style="7" customWidth="1"/>
    <col min="10" max="16384" width="10.83203125" style="7"/>
  </cols>
  <sheetData>
    <row r="1" spans="1:9" ht="16" customHeight="1" x14ac:dyDescent="0.15">
      <c r="A1" s="28" t="s">
        <v>0</v>
      </c>
      <c r="B1" s="28"/>
      <c r="C1" s="29" t="s">
        <v>1</v>
      </c>
      <c r="D1" s="30" t="s">
        <v>2</v>
      </c>
      <c r="F1" s="31" t="s">
        <v>29</v>
      </c>
      <c r="G1" s="31"/>
      <c r="H1" s="32" t="s">
        <v>1</v>
      </c>
      <c r="I1" s="33" t="s">
        <v>2</v>
      </c>
    </row>
    <row r="2" spans="1:9" ht="16" customHeight="1" x14ac:dyDescent="0.15">
      <c r="A2" s="34" t="s">
        <v>3</v>
      </c>
      <c r="B2" s="35" t="s">
        <v>4</v>
      </c>
      <c r="C2" s="36" t="str">
        <f>[1]VARIABLES!M12</f>
        <v>DESEMBRE</v>
      </c>
      <c r="D2" s="37" t="s">
        <v>5</v>
      </c>
      <c r="F2" s="38" t="s">
        <v>3</v>
      </c>
      <c r="G2" s="39" t="s">
        <v>4</v>
      </c>
      <c r="H2" s="36" t="str">
        <f>C2</f>
        <v>DESEMBRE</v>
      </c>
      <c r="I2" s="37" t="s">
        <v>5</v>
      </c>
    </row>
    <row r="3" spans="1:9" ht="16" customHeight="1" x14ac:dyDescent="0.15">
      <c r="A3" s="1"/>
      <c r="B3" s="40" t="s">
        <v>6</v>
      </c>
      <c r="C3" s="40"/>
      <c r="D3" s="6">
        <f>+D4+D9+D19</f>
        <v>0</v>
      </c>
      <c r="F3" s="1"/>
      <c r="G3" s="10" t="s">
        <v>30</v>
      </c>
      <c r="H3" s="10"/>
      <c r="I3" s="6">
        <f>SUM(I4:I9)</f>
        <v>0</v>
      </c>
    </row>
    <row r="4" spans="1:9" ht="16" customHeight="1" x14ac:dyDescent="0.15">
      <c r="A4" s="1"/>
      <c r="B4" s="10" t="s">
        <v>7</v>
      </c>
      <c r="C4" s="10"/>
      <c r="D4" s="6">
        <f>SUM(D5:D8)</f>
        <v>0</v>
      </c>
      <c r="F4" s="1">
        <v>100</v>
      </c>
      <c r="G4" s="4" t="s">
        <v>31</v>
      </c>
      <c r="H4" s="4"/>
      <c r="I4" s="16"/>
    </row>
    <row r="5" spans="1:9" ht="16" customHeight="1" x14ac:dyDescent="0.15">
      <c r="A5" s="1">
        <v>202</v>
      </c>
      <c r="B5" s="3" t="str">
        <f>[1]INVERSIONS!A9</f>
        <v>Propietat industrial (patents i marques)</v>
      </c>
      <c r="C5" s="3"/>
      <c r="D5" s="9"/>
      <c r="F5" s="1">
        <v>112</v>
      </c>
      <c r="G5" s="4" t="s">
        <v>32</v>
      </c>
      <c r="H5" s="4"/>
      <c r="I5" s="14"/>
    </row>
    <row r="6" spans="1:9" ht="16" customHeight="1" x14ac:dyDescent="0.15">
      <c r="A6" s="1">
        <v>204</v>
      </c>
      <c r="B6" s="3" t="str">
        <f>[1]INVERSIONS!A10</f>
        <v>Drets de traspàs</v>
      </c>
      <c r="C6" s="3"/>
      <c r="D6" s="11"/>
      <c r="F6" s="1">
        <v>120</v>
      </c>
      <c r="G6" s="4" t="s">
        <v>33</v>
      </c>
      <c r="H6" s="4"/>
      <c r="I6" s="14"/>
    </row>
    <row r="7" spans="1:9" ht="16" customHeight="1" x14ac:dyDescent="0.15">
      <c r="A7" s="1">
        <v>205</v>
      </c>
      <c r="B7" s="3" t="str">
        <f>[1]INVERSIONS!A11</f>
        <v>Aplicacions informàtiques</v>
      </c>
      <c r="C7" s="3"/>
      <c r="D7" s="11"/>
      <c r="F7" s="1">
        <v>121</v>
      </c>
      <c r="G7" s="4" t="s">
        <v>34</v>
      </c>
      <c r="H7" s="4"/>
      <c r="I7" s="14"/>
    </row>
    <row r="8" spans="1:9" ht="16" customHeight="1" x14ac:dyDescent="0.15">
      <c r="A8" s="1">
        <v>280</v>
      </c>
      <c r="B8" s="4" t="s">
        <v>8</v>
      </c>
      <c r="C8" s="4"/>
      <c r="D8" s="15"/>
      <c r="F8" s="1">
        <v>129</v>
      </c>
      <c r="G8" s="4" t="s">
        <v>35</v>
      </c>
      <c r="H8" s="4"/>
      <c r="I8" s="14"/>
    </row>
    <row r="9" spans="1:9" ht="16" customHeight="1" x14ac:dyDescent="0.15">
      <c r="A9" s="1"/>
      <c r="B9" s="5" t="s">
        <v>9</v>
      </c>
      <c r="C9" s="5"/>
      <c r="D9" s="6">
        <f>SUM(D10:D18)</f>
        <v>0</v>
      </c>
      <c r="F9" s="1">
        <v>130</v>
      </c>
      <c r="G9" s="4" t="s">
        <v>36</v>
      </c>
      <c r="H9" s="4"/>
      <c r="I9" s="8"/>
    </row>
    <row r="10" spans="1:9" ht="16" customHeight="1" x14ac:dyDescent="0.15">
      <c r="A10" s="1">
        <v>210</v>
      </c>
      <c r="B10" s="2" t="str">
        <f>[1]INVERSIONS!A14</f>
        <v>Terrenys</v>
      </c>
      <c r="C10" s="2"/>
      <c r="D10" s="9"/>
      <c r="F10" s="1"/>
      <c r="G10" s="10" t="s">
        <v>37</v>
      </c>
      <c r="H10" s="10"/>
      <c r="I10" s="6">
        <f>SUM(I11:I12)</f>
        <v>0</v>
      </c>
    </row>
    <row r="11" spans="1:9" ht="16" customHeight="1" x14ac:dyDescent="0.15">
      <c r="A11" s="1">
        <v>211</v>
      </c>
      <c r="B11" s="3" t="str">
        <f>[1]INVERSIONS!A15</f>
        <v>Construccions</v>
      </c>
      <c r="C11" s="3"/>
      <c r="D11" s="11"/>
      <c r="F11" s="1">
        <v>170</v>
      </c>
      <c r="G11" s="4" t="s">
        <v>38</v>
      </c>
      <c r="H11" s="4"/>
      <c r="I11" s="9"/>
    </row>
    <row r="12" spans="1:9" ht="16" customHeight="1" x14ac:dyDescent="0.15">
      <c r="A12" s="1">
        <v>213</v>
      </c>
      <c r="B12" s="3" t="str">
        <f>[1]INVERSIONS!A16</f>
        <v>Maquinària</v>
      </c>
      <c r="C12" s="3"/>
      <c r="D12" s="11"/>
      <c r="F12" s="1">
        <v>174</v>
      </c>
      <c r="G12" s="4" t="s">
        <v>39</v>
      </c>
      <c r="H12" s="4"/>
      <c r="I12" s="12"/>
    </row>
    <row r="13" spans="1:9" ht="16" customHeight="1" x14ac:dyDescent="0.15">
      <c r="A13" s="1">
        <v>215</v>
      </c>
      <c r="B13" s="3" t="str">
        <f>[1]INVERSIONS!A17</f>
        <v>Altres instal·lacions</v>
      </c>
      <c r="C13" s="3"/>
      <c r="D13" s="11"/>
      <c r="F13" s="1"/>
      <c r="G13" s="10" t="s">
        <v>40</v>
      </c>
      <c r="H13" s="10"/>
      <c r="I13" s="6">
        <f>SUM(I14:I17)+I18+I19+SUM(I20:I21)</f>
        <v>0</v>
      </c>
    </row>
    <row r="14" spans="1:9" ht="16" customHeight="1" x14ac:dyDescent="0.15">
      <c r="A14" s="1">
        <v>216</v>
      </c>
      <c r="B14" s="3" t="str">
        <f>[1]INVERSIONS!A18</f>
        <v>Mobiliari</v>
      </c>
      <c r="C14" s="3"/>
      <c r="D14" s="11"/>
      <c r="F14" s="1">
        <v>400</v>
      </c>
      <c r="G14" s="4" t="s">
        <v>41</v>
      </c>
      <c r="H14" s="4"/>
      <c r="I14" s="9"/>
    </row>
    <row r="15" spans="1:9" ht="16" customHeight="1" x14ac:dyDescent="0.15">
      <c r="A15" s="1">
        <v>217</v>
      </c>
      <c r="B15" s="3" t="str">
        <f>[1]INVERSIONS!A19</f>
        <v>Equips processos informació</v>
      </c>
      <c r="C15" s="3"/>
      <c r="D15" s="11"/>
      <c r="F15" s="1">
        <v>410</v>
      </c>
      <c r="G15" s="4" t="s">
        <v>42</v>
      </c>
      <c r="H15" s="4"/>
      <c r="I15" s="13"/>
    </row>
    <row r="16" spans="1:9" ht="16" customHeight="1" x14ac:dyDescent="0.15">
      <c r="A16" s="1">
        <v>218</v>
      </c>
      <c r="B16" s="3" t="str">
        <f>[1]INVERSIONS!A20</f>
        <v>Elements de transport</v>
      </c>
      <c r="C16" s="3"/>
      <c r="D16" s="11"/>
      <c r="F16" s="1">
        <v>438</v>
      </c>
      <c r="G16" s="4" t="s">
        <v>43</v>
      </c>
      <c r="H16" s="4"/>
      <c r="I16" s="13"/>
    </row>
    <row r="17" spans="1:9" ht="16" customHeight="1" x14ac:dyDescent="0.15">
      <c r="A17" s="1">
        <v>219</v>
      </c>
      <c r="B17" s="3" t="str">
        <f>[1]INVERSIONS!A21</f>
        <v>Altre immobilitzat material</v>
      </c>
      <c r="C17" s="3"/>
      <c r="D17" s="11"/>
      <c r="F17" s="1">
        <v>465</v>
      </c>
      <c r="G17" s="4" t="s">
        <v>44</v>
      </c>
      <c r="H17" s="4"/>
      <c r="I17" s="14"/>
    </row>
    <row r="18" spans="1:9" ht="16" customHeight="1" x14ac:dyDescent="0.15">
      <c r="A18" s="1">
        <v>281</v>
      </c>
      <c r="B18" s="4" t="s">
        <v>10</v>
      </c>
      <c r="C18" s="4"/>
      <c r="D18" s="15"/>
      <c r="F18" s="1">
        <v>475</v>
      </c>
      <c r="G18" s="4" t="s">
        <v>45</v>
      </c>
      <c r="H18" s="4"/>
      <c r="I18" s="11"/>
    </row>
    <row r="19" spans="1:9" ht="16" customHeight="1" x14ac:dyDescent="0.15">
      <c r="A19" s="1"/>
      <c r="B19" s="27" t="str">
        <f>[1]INVERSIONS!A42</f>
        <v>FIANCES I DIPÒSITS A LLARG TERMINI</v>
      </c>
      <c r="C19" s="27"/>
      <c r="D19" s="6">
        <f>SUM(D20:D21)</f>
        <v>0</v>
      </c>
      <c r="F19" s="1">
        <v>476</v>
      </c>
      <c r="G19" s="4" t="s">
        <v>46</v>
      </c>
      <c r="H19" s="4"/>
      <c r="I19" s="11"/>
    </row>
    <row r="20" spans="1:9" ht="16" customHeight="1" x14ac:dyDescent="0.15">
      <c r="A20" s="1">
        <v>260</v>
      </c>
      <c r="B20" s="2" t="str">
        <f>[1]INVERSIONS!A43</f>
        <v>Fiances a llarg termini</v>
      </c>
      <c r="C20" s="2"/>
      <c r="D20" s="16"/>
      <c r="F20" s="1">
        <v>520</v>
      </c>
      <c r="G20" s="4" t="s">
        <v>47</v>
      </c>
      <c r="H20" s="4"/>
      <c r="I20" s="11"/>
    </row>
    <row r="21" spans="1:9" ht="16" customHeight="1" x14ac:dyDescent="0.15">
      <c r="A21" s="1">
        <v>265</v>
      </c>
      <c r="B21" s="3" t="str">
        <f>[1]INVERSIONS!A44</f>
        <v>Dipòsits a llarg termini</v>
      </c>
      <c r="C21" s="3"/>
      <c r="D21" s="17"/>
      <c r="F21" s="1">
        <v>551</v>
      </c>
      <c r="G21" s="4" t="s">
        <v>24</v>
      </c>
      <c r="H21" s="4"/>
      <c r="I21" s="15"/>
    </row>
    <row r="22" spans="1:9" ht="16" customHeight="1" x14ac:dyDescent="0.15">
      <c r="A22" s="1"/>
      <c r="B22" s="5" t="s">
        <v>11</v>
      </c>
      <c r="C22" s="5"/>
      <c r="D22" s="6">
        <f>D23</f>
        <v>0</v>
      </c>
      <c r="F22" s="18"/>
      <c r="G22" s="19" t="s">
        <v>48</v>
      </c>
      <c r="H22" s="19"/>
      <c r="I22" s="20">
        <f>I3+I10+I13</f>
        <v>0</v>
      </c>
    </row>
    <row r="23" spans="1:9" ht="16" customHeight="1" x14ac:dyDescent="0.15">
      <c r="A23" s="1">
        <v>3</v>
      </c>
      <c r="B23" s="2" t="s">
        <v>12</v>
      </c>
      <c r="C23" s="2"/>
      <c r="D23" s="21"/>
    </row>
    <row r="24" spans="1:9" ht="16" customHeight="1" x14ac:dyDescent="0.15">
      <c r="A24" s="1"/>
      <c r="B24" s="5" t="s">
        <v>13</v>
      </c>
      <c r="C24" s="5"/>
      <c r="D24" s="6">
        <f>SUM(D25:D31)</f>
        <v>0</v>
      </c>
    </row>
    <row r="25" spans="1:9" ht="16" customHeight="1" x14ac:dyDescent="0.15">
      <c r="A25" s="1">
        <v>407</v>
      </c>
      <c r="B25" s="2" t="s">
        <v>14</v>
      </c>
      <c r="C25" s="2"/>
      <c r="D25" s="9"/>
    </row>
    <row r="26" spans="1:9" ht="16" customHeight="1" x14ac:dyDescent="0.15">
      <c r="A26" s="1">
        <v>430</v>
      </c>
      <c r="B26" s="2" t="s">
        <v>15</v>
      </c>
      <c r="C26" s="2"/>
      <c r="D26" s="11"/>
    </row>
    <row r="27" spans="1:9" ht="16" customHeight="1" x14ac:dyDescent="0.15">
      <c r="A27" s="1">
        <v>431</v>
      </c>
      <c r="B27" s="2" t="s">
        <v>16</v>
      </c>
      <c r="C27" s="2"/>
      <c r="D27" s="11"/>
    </row>
    <row r="28" spans="1:9" ht="16" customHeight="1" x14ac:dyDescent="0.15">
      <c r="A28" s="1">
        <v>440</v>
      </c>
      <c r="B28" s="2" t="s">
        <v>17</v>
      </c>
      <c r="C28" s="2"/>
      <c r="D28" s="11"/>
    </row>
    <row r="29" spans="1:9" ht="16" customHeight="1" x14ac:dyDescent="0.15">
      <c r="A29" s="1">
        <v>460</v>
      </c>
      <c r="B29" s="2" t="s">
        <v>18</v>
      </c>
      <c r="C29" s="2"/>
      <c r="D29" s="11"/>
    </row>
    <row r="30" spans="1:9" ht="16" customHeight="1" x14ac:dyDescent="0.15">
      <c r="A30" s="1">
        <v>470</v>
      </c>
      <c r="B30" s="2" t="s">
        <v>19</v>
      </c>
      <c r="C30" s="2"/>
      <c r="D30" s="11"/>
    </row>
    <row r="31" spans="1:9" ht="16" customHeight="1" x14ac:dyDescent="0.15">
      <c r="A31" s="1">
        <v>490</v>
      </c>
      <c r="B31" s="2" t="s">
        <v>20</v>
      </c>
      <c r="C31" s="2"/>
      <c r="D31" s="15"/>
    </row>
    <row r="32" spans="1:9" ht="16" customHeight="1" x14ac:dyDescent="0.15">
      <c r="A32" s="1"/>
      <c r="B32" s="27" t="s">
        <v>21</v>
      </c>
      <c r="C32" s="27"/>
      <c r="D32" s="6">
        <f>D33</f>
        <v>0</v>
      </c>
    </row>
    <row r="33" spans="1:4" ht="16" customHeight="1" x14ac:dyDescent="0.15">
      <c r="A33" s="1">
        <v>54</v>
      </c>
      <c r="B33" s="2" t="s">
        <v>22</v>
      </c>
      <c r="C33" s="2"/>
      <c r="D33" s="21"/>
    </row>
    <row r="34" spans="1:4" ht="16" customHeight="1" x14ac:dyDescent="0.15">
      <c r="A34" s="1"/>
      <c r="B34" s="5" t="s">
        <v>23</v>
      </c>
      <c r="C34" s="5"/>
      <c r="D34" s="6">
        <f>SUM(D35:D35)</f>
        <v>0</v>
      </c>
    </row>
    <row r="35" spans="1:4" ht="16" customHeight="1" x14ac:dyDescent="0.15">
      <c r="A35" s="1">
        <v>551</v>
      </c>
      <c r="B35" s="22" t="s">
        <v>24</v>
      </c>
      <c r="C35" s="22"/>
      <c r="D35" s="23"/>
    </row>
    <row r="36" spans="1:4" ht="16" customHeight="1" x14ac:dyDescent="0.15">
      <c r="A36" s="1">
        <v>57</v>
      </c>
      <c r="B36" s="24" t="s">
        <v>25</v>
      </c>
      <c r="C36" s="24"/>
    </row>
    <row r="37" spans="1:4" ht="16" customHeight="1" x14ac:dyDescent="0.15">
      <c r="A37" s="1"/>
      <c r="B37" s="5" t="s">
        <v>26</v>
      </c>
      <c r="C37" s="5"/>
      <c r="D37" s="6">
        <f>D38</f>
        <v>0</v>
      </c>
    </row>
    <row r="38" spans="1:4" ht="16" customHeight="1" x14ac:dyDescent="0.15">
      <c r="A38" s="1">
        <v>480</v>
      </c>
      <c r="B38" s="2" t="s">
        <v>27</v>
      </c>
      <c r="C38" s="2"/>
      <c r="D38" s="21"/>
    </row>
    <row r="39" spans="1:4" ht="16" customHeight="1" x14ac:dyDescent="0.15">
      <c r="A39" s="18"/>
      <c r="B39" s="25" t="s">
        <v>28</v>
      </c>
      <c r="C39" s="26"/>
      <c r="D39" s="20">
        <f>D3+D22+D24+D32+D34+D37</f>
        <v>0</v>
      </c>
    </row>
    <row r="40" spans="1:4" ht="16" customHeight="1" x14ac:dyDescent="0.15">
      <c r="A40" s="18"/>
      <c r="B40" s="18"/>
      <c r="C40" s="18"/>
      <c r="D40" s="41"/>
    </row>
  </sheetData>
  <mergeCells count="59">
    <mergeCell ref="G20:H20"/>
    <mergeCell ref="G21:H21"/>
    <mergeCell ref="G22:H22"/>
    <mergeCell ref="G18:H18"/>
    <mergeCell ref="G19:H19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B38:C38"/>
    <mergeCell ref="B39:C39"/>
    <mergeCell ref="F1:G1"/>
    <mergeCell ref="G3:H3"/>
    <mergeCell ref="G4:H4"/>
    <mergeCell ref="G5:H5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B1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2022-01-19T11:01:33Z</cp:lastPrinted>
  <dcterms:created xsi:type="dcterms:W3CDTF">2022-01-19T10:20:04Z</dcterms:created>
  <dcterms:modified xsi:type="dcterms:W3CDTF">2022-01-19T11:03:57Z</dcterms:modified>
</cp:coreProperties>
</file>